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may\Desktop\"/>
    </mc:Choice>
  </mc:AlternateContent>
  <bookViews>
    <workbookView xWindow="0" yWindow="0" windowWidth="23040" windowHeight="9372" tabRatio="641"/>
  </bookViews>
  <sheets>
    <sheet name="Кошторис" sheetId="3" r:id="rId1"/>
  </sheets>
  <calcPr calcId="152511"/>
</workbook>
</file>

<file path=xl/calcChain.xml><?xml version="1.0" encoding="utf-8"?>
<calcChain xmlns="http://schemas.openxmlformats.org/spreadsheetml/2006/main">
  <c r="G22" i="3" l="1"/>
  <c r="G20" i="3"/>
  <c r="G19" i="3"/>
  <c r="G18" i="3"/>
  <c r="G16" i="3"/>
  <c r="G15" i="3"/>
  <c r="G14" i="3"/>
  <c r="G13" i="3"/>
  <c r="G12" i="3"/>
  <c r="G11" i="3"/>
  <c r="G10" i="3"/>
  <c r="G9" i="3"/>
  <c r="G8" i="3"/>
  <c r="G7" i="3"/>
  <c r="F9" i="3"/>
  <c r="G6" i="3"/>
  <c r="F7" i="3"/>
  <c r="F6" i="3"/>
  <c r="E6" i="3"/>
  <c r="F22" i="3"/>
  <c r="F20" i="3"/>
  <c r="F19" i="3"/>
  <c r="F18" i="3"/>
  <c r="F17" i="3"/>
  <c r="G17" i="3"/>
  <c r="F16" i="3"/>
  <c r="F15" i="3"/>
  <c r="F14" i="3"/>
  <c r="F13" i="3"/>
  <c r="F12" i="3"/>
  <c r="F11" i="3"/>
  <c r="F10" i="3"/>
  <c r="F8" i="3"/>
  <c r="D23" i="3"/>
  <c r="G23" i="3"/>
  <c r="F23" i="3"/>
</calcChain>
</file>

<file path=xl/sharedStrings.xml><?xml version="1.0" encoding="utf-8"?>
<sst xmlns="http://schemas.openxmlformats.org/spreadsheetml/2006/main" count="38" uniqueCount="37">
  <si>
    <t>№ п\п</t>
  </si>
  <si>
    <t>Стаття витрат</t>
  </si>
  <si>
    <t>КОМПЛЕКТУЮЧІ</t>
  </si>
  <si>
    <t xml:space="preserve">ПОСЛУГИ </t>
  </si>
  <si>
    <t>Кількість, шт.</t>
  </si>
  <si>
    <t>Вартість, грн.</t>
  </si>
  <si>
    <t>Загалом, грн</t>
  </si>
  <si>
    <t xml:space="preserve">Кошик навісний на перфорацію   </t>
  </si>
  <si>
    <t>Навісна коробка на перфорацію</t>
  </si>
  <si>
    <t>Шафа інструментальна ШИ-15 (1800 х 800 х 500)</t>
  </si>
  <si>
    <t>Ноутбук Dell Inspiron 3593</t>
  </si>
  <si>
    <t>https://rozetka.com.ua/ua/dell_i3538s2niw_75s/p233846209/</t>
  </si>
  <si>
    <t>Пластиковий складський лоток 264х434х168</t>
  </si>
  <si>
    <t>https://rozetka.com.ua/ua/sembol_62505050-p00091/p76647510/</t>
  </si>
  <si>
    <t>Контейнер з полицями 400х117х90</t>
  </si>
  <si>
    <t>https://rozetka.com.ua/ua/iplast_12_334_65_c50_1/p14929826/</t>
  </si>
  <si>
    <t xml:space="preserve">Пластиковий складський лоток 184х304х129 </t>
  </si>
  <si>
    <t>Принтер лазерний HP LaserJet Pro M15a</t>
  </si>
  <si>
    <t>https://rozetka.com.ua/ua/hp_w2g50a/p47635040/</t>
  </si>
  <si>
    <t>Виготовлення вивіски</t>
  </si>
  <si>
    <t>Журнал реєстрації</t>
  </si>
  <si>
    <t>Картонні бірки 50x85 мм. (1000 шт.)</t>
  </si>
  <si>
    <t>https://rozetka.com.ua/ua/139181877/p139181877/?gclid=CjwKCAjw74b7BRA_EiwAF8yHFOzzpfL0LgiwNjNkOj2sBKSLCBY4sUR78hk0DR621B24FXvnswahXhoCVHgQAvD_BwE</t>
  </si>
  <si>
    <t>https://rozetka.com.ua/ua/gembird_spg6_g_15b/p2643947/</t>
  </si>
  <si>
    <t>Гачок 100 мм</t>
  </si>
  <si>
    <t xml:space="preserve">Мережевий фільтр 6 розеток 4.5 м </t>
  </si>
  <si>
    <t xml:space="preserve">Цінник прямокутний 35*25мм (240шт) </t>
  </si>
  <si>
    <t>https://office-mix.com.ua/ua/cinnik-35-25mm-240sht-6m-pryamokutniy-zovnishnya-namotuvannya-buromax-bm-282105/</t>
  </si>
  <si>
    <t>ЗАГАЛОМ</t>
  </si>
  <si>
    <t>Телефонний апарат Panasonic KX-TS2350UAB</t>
  </si>
  <si>
    <t>https://rozetka.com.ua/ua/38072/p38072/</t>
  </si>
  <si>
    <t>Кошторис витрат на реалізацію проєкту</t>
  </si>
  <si>
    <t>https://uhl-mash.com.ua/products/instrumentalnye_shkafy_i_metiznye/shkaf_instrumentalnyy_shi_15_ral_7035.php</t>
  </si>
  <si>
    <t>Доставка</t>
  </si>
  <si>
    <t>Набір паперу офісного А4 5 пачок</t>
  </si>
  <si>
    <t>https://rozetka.com.ua/ua/canon_8713878011369/p103913040/</t>
  </si>
  <si>
    <t>"Бюро знахідок Славутича"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</si>
</sst>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Border="1"/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ozetka.com.ua/ua/sembol_62505050-p00091/p76647510/" TargetMode="External"/><Relationship Id="rId2" Type="http://schemas.openxmlformats.org/officeDocument/2006/relationships/hyperlink" Target="https://uhl-mash.com.ua/products/instrumentalnye_shkafy_i_metiznye/shkaf_instrumentalnyy_shi_15_ral_7035.php" TargetMode="External"/><Relationship Id="rId1" Type="http://schemas.openxmlformats.org/officeDocument/2006/relationships/hyperlink" Target="https://rozetka.com.ua/ua/hp_w2g50a/p47635040/" TargetMode="External"/><Relationship Id="rId6" Type="http://schemas.openxmlformats.org/officeDocument/2006/relationships/hyperlink" Target="https://rozetka.com.ua/ua/canon_8713878011369/p103913040/" TargetMode="External"/><Relationship Id="rId5" Type="http://schemas.openxmlformats.org/officeDocument/2006/relationships/hyperlink" Target="https://rozetka.com.ua/ua/dell_i3538s2niw_75s/p233846209/" TargetMode="External"/><Relationship Id="rId4" Type="http://schemas.openxmlformats.org/officeDocument/2006/relationships/hyperlink" Target="https://rozetka.com.ua/ua/iplast_12_334_65_c50_1/p1492982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A3" sqref="A3"/>
    </sheetView>
  </sheetViews>
  <sheetFormatPr defaultRowHeight="14.4" x14ac:dyDescent="0.3"/>
  <cols>
    <col min="1" max="1" width="6.109375" customWidth="1"/>
    <col min="2" max="2" width="43.77734375" customWidth="1"/>
    <col min="3" max="3" width="10.6640625" style="1" customWidth="1"/>
    <col min="4" max="4" width="11.109375" hidden="1" customWidth="1"/>
    <col min="5" max="5" width="6.6640625" hidden="1" customWidth="1"/>
    <col min="6" max="6" width="11.88671875" customWidth="1"/>
    <col min="7" max="7" width="10.33203125" customWidth="1"/>
    <col min="8" max="8" width="4.109375" hidden="1" customWidth="1"/>
  </cols>
  <sheetData>
    <row r="1" spans="1:8" x14ac:dyDescent="0.3">
      <c r="A1" s="16" t="s">
        <v>31</v>
      </c>
      <c r="B1" s="16"/>
      <c r="C1" s="16"/>
      <c r="D1" s="16"/>
      <c r="E1" s="16"/>
      <c r="F1" s="16"/>
      <c r="G1" s="16"/>
    </row>
    <row r="2" spans="1:8" x14ac:dyDescent="0.3">
      <c r="A2" s="16" t="s">
        <v>36</v>
      </c>
      <c r="B2" s="16"/>
      <c r="C2" s="16"/>
      <c r="D2" s="16"/>
      <c r="E2" s="16"/>
      <c r="F2" s="16"/>
      <c r="G2" s="16"/>
    </row>
    <row r="4" spans="1:8" s="1" customFormat="1" ht="30.75" customHeight="1" x14ac:dyDescent="0.3">
      <c r="A4" s="3" t="s">
        <v>0</v>
      </c>
      <c r="B4" s="3" t="s">
        <v>1</v>
      </c>
      <c r="C4" s="3" t="s">
        <v>4</v>
      </c>
      <c r="D4" s="3" t="s">
        <v>5</v>
      </c>
      <c r="E4" s="3" t="s">
        <v>33</v>
      </c>
      <c r="F4" s="3" t="s">
        <v>5</v>
      </c>
      <c r="G4" s="3" t="s">
        <v>6</v>
      </c>
    </row>
    <row r="5" spans="1:8" ht="17.399999999999999" customHeight="1" x14ac:dyDescent="0.3">
      <c r="A5" s="3"/>
      <c r="B5" s="4" t="s">
        <v>2</v>
      </c>
      <c r="C5" s="3"/>
      <c r="D5" s="3"/>
      <c r="E5" s="3"/>
      <c r="F5" s="3"/>
      <c r="G5" s="3"/>
    </row>
    <row r="6" spans="1:8" x14ac:dyDescent="0.3">
      <c r="A6" s="5">
        <v>1</v>
      </c>
      <c r="B6" s="6" t="s">
        <v>9</v>
      </c>
      <c r="C6" s="5">
        <v>2</v>
      </c>
      <c r="D6" s="5">
        <v>5124</v>
      </c>
      <c r="E6" s="5">
        <f>(339*2+155)/2</f>
        <v>416.5</v>
      </c>
      <c r="F6" s="7">
        <f>D6*1.025+E6</f>
        <v>5668.5999999999995</v>
      </c>
      <c r="G6" s="7">
        <f>F6*C6</f>
        <v>11337.199999999999</v>
      </c>
      <c r="H6" s="2" t="s">
        <v>32</v>
      </c>
    </row>
    <row r="7" spans="1:8" x14ac:dyDescent="0.3">
      <c r="A7" s="5">
        <v>2</v>
      </c>
      <c r="B7" s="6" t="s">
        <v>24</v>
      </c>
      <c r="C7" s="5">
        <v>6</v>
      </c>
      <c r="D7" s="5">
        <v>18</v>
      </c>
      <c r="E7" s="5">
        <v>4</v>
      </c>
      <c r="F7" s="7">
        <f t="shared" ref="F7:F22" si="0">D7*1.025+E7</f>
        <v>22.45</v>
      </c>
      <c r="G7" s="7">
        <f t="shared" ref="G7:G22" si="1">F7*C7</f>
        <v>134.69999999999999</v>
      </c>
    </row>
    <row r="8" spans="1:8" x14ac:dyDescent="0.3">
      <c r="A8" s="5">
        <v>3</v>
      </c>
      <c r="B8" s="6" t="s">
        <v>8</v>
      </c>
      <c r="C8" s="5">
        <v>2</v>
      </c>
      <c r="D8" s="5">
        <v>174</v>
      </c>
      <c r="E8" s="5">
        <v>75</v>
      </c>
      <c r="F8" s="7">
        <f t="shared" si="0"/>
        <v>253.35</v>
      </c>
      <c r="G8" s="7">
        <f t="shared" si="1"/>
        <v>506.7</v>
      </c>
    </row>
    <row r="9" spans="1:8" x14ac:dyDescent="0.3">
      <c r="A9" s="5">
        <v>4</v>
      </c>
      <c r="B9" s="6" t="s">
        <v>7</v>
      </c>
      <c r="C9" s="5">
        <v>2</v>
      </c>
      <c r="D9" s="5">
        <v>216</v>
      </c>
      <c r="E9" s="5">
        <v>75</v>
      </c>
      <c r="F9" s="7">
        <f>D9*1.025+E9</f>
        <v>296.39999999999998</v>
      </c>
      <c r="G9" s="7">
        <f t="shared" si="1"/>
        <v>592.79999999999995</v>
      </c>
    </row>
    <row r="10" spans="1:8" x14ac:dyDescent="0.3">
      <c r="A10" s="5">
        <v>5</v>
      </c>
      <c r="B10" s="6" t="s">
        <v>16</v>
      </c>
      <c r="C10" s="5">
        <v>8</v>
      </c>
      <c r="D10" s="5">
        <v>75</v>
      </c>
      <c r="E10" s="5">
        <v>200</v>
      </c>
      <c r="F10" s="7">
        <f t="shared" si="0"/>
        <v>276.875</v>
      </c>
      <c r="G10" s="7">
        <f t="shared" si="1"/>
        <v>2215</v>
      </c>
    </row>
    <row r="11" spans="1:8" x14ac:dyDescent="0.3">
      <c r="A11" s="5">
        <v>6</v>
      </c>
      <c r="B11" s="6" t="s">
        <v>12</v>
      </c>
      <c r="C11" s="5">
        <v>6</v>
      </c>
      <c r="D11" s="5">
        <v>156</v>
      </c>
      <c r="E11" s="5">
        <v>100</v>
      </c>
      <c r="F11" s="7">
        <f t="shared" si="0"/>
        <v>259.89999999999998</v>
      </c>
      <c r="G11" s="7">
        <f t="shared" si="1"/>
        <v>1559.3999999999999</v>
      </c>
      <c r="H11" s="2" t="s">
        <v>13</v>
      </c>
    </row>
    <row r="12" spans="1:8" ht="14.85" customHeight="1" x14ac:dyDescent="0.3">
      <c r="A12" s="5">
        <v>7</v>
      </c>
      <c r="B12" s="6" t="s">
        <v>14</v>
      </c>
      <c r="C12" s="5">
        <v>4</v>
      </c>
      <c r="D12" s="8">
        <v>143</v>
      </c>
      <c r="E12" s="8">
        <v>75</v>
      </c>
      <c r="F12" s="7">
        <f t="shared" si="0"/>
        <v>221.57499999999999</v>
      </c>
      <c r="G12" s="7">
        <f t="shared" si="1"/>
        <v>886.3</v>
      </c>
      <c r="H12" s="2" t="s">
        <v>15</v>
      </c>
    </row>
    <row r="13" spans="1:8" ht="14.85" customHeight="1" x14ac:dyDescent="0.3">
      <c r="A13" s="5">
        <v>8</v>
      </c>
      <c r="B13" s="6" t="s">
        <v>10</v>
      </c>
      <c r="C13" s="5">
        <v>1</v>
      </c>
      <c r="D13" s="5">
        <v>15999</v>
      </c>
      <c r="E13" s="5">
        <v>70</v>
      </c>
      <c r="F13" s="7">
        <f t="shared" si="0"/>
        <v>16468.974999999999</v>
      </c>
      <c r="G13" s="7">
        <f t="shared" si="1"/>
        <v>16468.974999999999</v>
      </c>
      <c r="H13" s="2" t="s">
        <v>11</v>
      </c>
    </row>
    <row r="14" spans="1:8" ht="14.85" customHeight="1" x14ac:dyDescent="0.3">
      <c r="A14" s="5">
        <v>9</v>
      </c>
      <c r="B14" s="6" t="s">
        <v>17</v>
      </c>
      <c r="C14" s="5">
        <v>1</v>
      </c>
      <c r="D14" s="8">
        <v>3199</v>
      </c>
      <c r="E14" s="8">
        <v>70</v>
      </c>
      <c r="F14" s="7">
        <f t="shared" si="0"/>
        <v>3348.9749999999999</v>
      </c>
      <c r="G14" s="7">
        <f t="shared" si="1"/>
        <v>3348.9749999999999</v>
      </c>
      <c r="H14" s="2" t="s">
        <v>18</v>
      </c>
    </row>
    <row r="15" spans="1:8" ht="14.85" customHeight="1" x14ac:dyDescent="0.3">
      <c r="A15" s="5">
        <v>10</v>
      </c>
      <c r="B15" s="6" t="s">
        <v>25</v>
      </c>
      <c r="C15" s="5">
        <v>1</v>
      </c>
      <c r="D15" s="8">
        <v>135</v>
      </c>
      <c r="E15" s="8">
        <v>50</v>
      </c>
      <c r="F15" s="7">
        <f t="shared" si="0"/>
        <v>188.375</v>
      </c>
      <c r="G15" s="7">
        <f t="shared" si="1"/>
        <v>188.375</v>
      </c>
      <c r="H15" s="2" t="s">
        <v>23</v>
      </c>
    </row>
    <row r="16" spans="1:8" ht="14.85" customHeight="1" x14ac:dyDescent="0.3">
      <c r="A16" s="5">
        <v>11</v>
      </c>
      <c r="B16" s="6" t="s">
        <v>29</v>
      </c>
      <c r="C16" s="5">
        <v>1</v>
      </c>
      <c r="D16" s="8">
        <v>439</v>
      </c>
      <c r="E16" s="8">
        <v>50</v>
      </c>
      <c r="F16" s="7">
        <f t="shared" si="0"/>
        <v>499.97499999999997</v>
      </c>
      <c r="G16" s="7">
        <f t="shared" si="1"/>
        <v>499.97499999999997</v>
      </c>
      <c r="H16" s="2" t="s">
        <v>30</v>
      </c>
    </row>
    <row r="17" spans="1:8" ht="14.85" customHeight="1" x14ac:dyDescent="0.3">
      <c r="A17" s="5">
        <v>12</v>
      </c>
      <c r="B17" s="6" t="s">
        <v>20</v>
      </c>
      <c r="C17" s="8">
        <v>2</v>
      </c>
      <c r="D17" s="8">
        <v>18.14</v>
      </c>
      <c r="E17" s="8">
        <v>0.83499999999999996</v>
      </c>
      <c r="F17" s="7">
        <f t="shared" si="0"/>
        <v>19.4285</v>
      </c>
      <c r="G17" s="7">
        <f t="shared" si="1"/>
        <v>38.856999999999999</v>
      </c>
    </row>
    <row r="18" spans="1:8" ht="14.85" customHeight="1" x14ac:dyDescent="0.3">
      <c r="A18" s="5">
        <v>13</v>
      </c>
      <c r="B18" s="6" t="s">
        <v>26</v>
      </c>
      <c r="C18" s="8">
        <v>5</v>
      </c>
      <c r="D18" s="8">
        <v>13.77</v>
      </c>
      <c r="E18" s="8">
        <v>45</v>
      </c>
      <c r="F18" s="7">
        <f t="shared" si="0"/>
        <v>59.114249999999998</v>
      </c>
      <c r="G18" s="7">
        <f t="shared" si="1"/>
        <v>295.57124999999996</v>
      </c>
      <c r="H18" t="s">
        <v>27</v>
      </c>
    </row>
    <row r="19" spans="1:8" ht="14.85" customHeight="1" x14ac:dyDescent="0.3">
      <c r="A19" s="14">
        <v>14</v>
      </c>
      <c r="B19" s="6" t="s">
        <v>21</v>
      </c>
      <c r="C19" s="5">
        <v>1</v>
      </c>
      <c r="D19" s="5">
        <v>190</v>
      </c>
      <c r="E19" s="5">
        <v>45</v>
      </c>
      <c r="F19" s="7">
        <f t="shared" si="0"/>
        <v>239.74999999999997</v>
      </c>
      <c r="G19" s="7">
        <f t="shared" si="1"/>
        <v>239.74999999999997</v>
      </c>
      <c r="H19" t="s">
        <v>22</v>
      </c>
    </row>
    <row r="20" spans="1:8" x14ac:dyDescent="0.3">
      <c r="A20" s="14">
        <v>15</v>
      </c>
      <c r="B20" s="15" t="s">
        <v>34</v>
      </c>
      <c r="C20" s="14">
        <v>1</v>
      </c>
      <c r="D20" s="14">
        <v>425</v>
      </c>
      <c r="E20" s="14">
        <v>90</v>
      </c>
      <c r="F20" s="7">
        <f t="shared" si="0"/>
        <v>525.625</v>
      </c>
      <c r="G20" s="7">
        <f t="shared" si="1"/>
        <v>525.625</v>
      </c>
      <c r="H20" s="2" t="s">
        <v>35</v>
      </c>
    </row>
    <row r="21" spans="1:8" ht="16.95" customHeight="1" x14ac:dyDescent="0.3">
      <c r="A21" s="5"/>
      <c r="B21" s="4" t="s">
        <v>3</v>
      </c>
      <c r="C21" s="5"/>
      <c r="D21" s="5"/>
      <c r="E21" s="5"/>
      <c r="F21" s="7"/>
      <c r="G21" s="7"/>
    </row>
    <row r="22" spans="1:8" x14ac:dyDescent="0.3">
      <c r="A22" s="8">
        <v>1</v>
      </c>
      <c r="B22" s="9" t="s">
        <v>19</v>
      </c>
      <c r="C22" s="8">
        <v>1</v>
      </c>
      <c r="D22" s="8">
        <v>512</v>
      </c>
      <c r="E22" s="8">
        <v>75</v>
      </c>
      <c r="F22" s="7">
        <f t="shared" si="0"/>
        <v>599.79999999999995</v>
      </c>
      <c r="G22" s="7">
        <f t="shared" si="1"/>
        <v>599.79999999999995</v>
      </c>
    </row>
    <row r="23" spans="1:8" ht="19.2" customHeight="1" x14ac:dyDescent="0.3">
      <c r="A23" s="10"/>
      <c r="B23" s="11" t="s">
        <v>28</v>
      </c>
      <c r="C23" s="8"/>
      <c r="D23" s="12">
        <f>SUM(D6:D22)</f>
        <v>26836.91</v>
      </c>
      <c r="E23" s="12"/>
      <c r="F23" s="7">
        <f>SUM(F6:F22)</f>
        <v>28949.167749999993</v>
      </c>
      <c r="G23" s="13">
        <f>SUM(G6:G22)</f>
        <v>39438.003250000002</v>
      </c>
    </row>
  </sheetData>
  <mergeCells count="2">
    <mergeCell ref="A1:G1"/>
    <mergeCell ref="A2:G2"/>
  </mergeCells>
  <hyperlinks>
    <hyperlink ref="H14" r:id="rId1"/>
    <hyperlink ref="H6" r:id="rId2"/>
    <hyperlink ref="H11" r:id="rId3"/>
    <hyperlink ref="H12" r:id="rId4"/>
    <hyperlink ref="H13" r:id="rId5"/>
    <hyperlink ref="H20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Кошторис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Богдан Сердюк</cp:lastModifiedBy>
  <cp:lastPrinted>2020-09-17T11:57:04Z</cp:lastPrinted>
  <dcterms:created xsi:type="dcterms:W3CDTF">2020-09-16T20:28:34Z</dcterms:created>
  <dcterms:modified xsi:type="dcterms:W3CDTF">2020-09-25T10:11:39Z</dcterms:modified>
</cp:coreProperties>
</file>